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570" yWindow="435" windowWidth="19440" windowHeight="11640"/>
  </bookViews>
  <sheets>
    <sheet name="גיליון1" sheetId="1" r:id="rId1"/>
    <sheet name="שכר" sheetId="2" r:id="rId2"/>
    <sheet name="גיליון3" sheetId="3" r:id="rId3"/>
  </sheets>
  <calcPr calcId="145621"/>
</workbook>
</file>

<file path=xl/calcChain.xml><?xml version="1.0" encoding="utf-8"?>
<calcChain xmlns="http://schemas.openxmlformats.org/spreadsheetml/2006/main">
  <c r="D48" i="2" l="1"/>
  <c r="E19" i="1"/>
  <c r="E20" i="1"/>
  <c r="E21" i="1"/>
  <c r="E22" i="1"/>
  <c r="E23" i="1"/>
  <c r="E24" i="1"/>
  <c r="E25" i="1"/>
  <c r="E26" i="1"/>
  <c r="E27" i="1"/>
  <c r="E28" i="1"/>
  <c r="E29" i="1"/>
  <c r="E30" i="1"/>
  <c r="E31" i="1"/>
  <c r="E32" i="1"/>
  <c r="E33" i="1"/>
  <c r="E18" i="1"/>
  <c r="E8" i="1"/>
  <c r="E9" i="1"/>
  <c r="E10" i="1"/>
  <c r="E11" i="1"/>
  <c r="E12" i="1"/>
  <c r="E13" i="1"/>
  <c r="E14" i="1"/>
  <c r="E15" i="1"/>
  <c r="E7" i="1"/>
</calcChain>
</file>

<file path=xl/sharedStrings.xml><?xml version="1.0" encoding="utf-8"?>
<sst xmlns="http://schemas.openxmlformats.org/spreadsheetml/2006/main" count="141" uniqueCount="112">
  <si>
    <t xml:space="preserve">מקורות </t>
  </si>
  <si>
    <t>גבייה מחניכים</t>
  </si>
  <si>
    <t>משרד הקליטה</t>
  </si>
  <si>
    <t xml:space="preserve">משרד הביטחון  תקציב דיור ואחזקה </t>
  </si>
  <si>
    <t>משרד הביטחון</t>
  </si>
  <si>
    <t xml:space="preserve">הסוכנות היהודית </t>
  </si>
  <si>
    <t>חברת מסע*</t>
  </si>
  <si>
    <t>ההסתדרות הציונית / עתיד</t>
  </si>
  <si>
    <t>תרומות ועצמיות</t>
  </si>
  <si>
    <t xml:space="preserve">סה"כ מקורות </t>
  </si>
  <si>
    <t xml:space="preserve">שימושים </t>
  </si>
  <si>
    <t>הנהלת חשבונות</t>
  </si>
  <si>
    <t>פרסום ושיווק</t>
  </si>
  <si>
    <t>סמינרים - כולל מלון, מזון, אתרי מחנות</t>
  </si>
  <si>
    <t xml:space="preserve">השכרת רכב + דלק </t>
  </si>
  <si>
    <t>טיסות</t>
  </si>
  <si>
    <t>ביטוח</t>
  </si>
  <si>
    <t>תשלום לישובים וקיבוצים קולטים ותכנית חינוכית בפרק קליטה</t>
  </si>
  <si>
    <t>שירותים מקצועיים</t>
  </si>
  <si>
    <t>שירותי ניהול משרד ודואר</t>
  </si>
  <si>
    <t xml:space="preserve">שכר דירה </t>
  </si>
  <si>
    <t>תקשורת</t>
  </si>
  <si>
    <t>מלגות ומתנות</t>
  </si>
  <si>
    <t>שכר עבודה</t>
  </si>
  <si>
    <t>מפת שליחות</t>
  </si>
  <si>
    <t>בלתם ושונות</t>
  </si>
  <si>
    <t>סה"כ שימושים</t>
  </si>
  <si>
    <r>
      <t xml:space="preserve">טבלה תקציבית </t>
    </r>
    <r>
      <rPr>
        <b/>
        <sz val="11"/>
        <color theme="1"/>
        <rFont val="Arial"/>
        <family val="2"/>
        <scheme val="minor"/>
      </rPr>
      <t>צבר</t>
    </r>
    <r>
      <rPr>
        <sz val="11"/>
        <color theme="1"/>
        <rFont val="Arial"/>
        <family val="2"/>
        <charset val="1"/>
        <scheme val="minor"/>
      </rPr>
      <t xml:space="preserve"> השואה בין 2017 ל- 2018 </t>
    </r>
  </si>
  <si>
    <t>תקציב מוצע ל-2018</t>
  </si>
  <si>
    <t>הפרש בין 2017 ל-2018</t>
  </si>
  <si>
    <t>הסבר לפער</t>
  </si>
  <si>
    <t xml:space="preserve">תקציב הדיור מתקבל בתוכנית רק בגין חיילים בשירות הגרים במרכזים עירוניים המופעלים ע"י הצופים. בגין החיילים המתגוררים בקיבוצים מתקבל התשלום ישירות לקיבוץ דרך התנועה הקיבוצית. </t>
  </si>
  <si>
    <t>הסבר כללי לסעיף</t>
  </si>
  <si>
    <t xml:space="preserve">פרסום ושיווק כולל את המאמצים האקטיביים לשווק את התוכנית ולהביא לעליית מספר המועמדים הפונים להצטרף לתוכנית. </t>
  </si>
  <si>
    <t>בכוונתנו להשקיע יותר משנה שעברה בתחום האינטרנט - קידום אתר גרעין צבר, פעילות מוגברת ברשתות חברתיות, פרסום בגוגל. וכן בתחום הפקת סרטונים הפונים לקהלי היעד במדינות השונות ומספרים את סיפור העולים בגרעין.</t>
  </si>
  <si>
    <t>ביטוח הפעילות והחניכים</t>
  </si>
  <si>
    <t>עליית פרמיית הביטוח בישראל וארה"ב</t>
  </si>
  <si>
    <t>לצורך הנוחות והמנעות מריבוי סעיפים - יצרנו את סעיף ניהול ואחזקת משרד וכללנו בו גם את הוצאות הדואר והתקשורת</t>
  </si>
  <si>
    <t>כאשר מוסיפים את תקציב התקשורת שנה שעברה נותר פער של 30 אש"ח בלבד - עלייה זו נובעת מעליה צפויה של עלות הוצאות המשרדים בארה"ב</t>
  </si>
  <si>
    <t>לצורך הנוחות והמנעות מריבוי סעיפים קטנים- הכנסנו את שירותי הנהלת החשבונות החיצוניים לתוך סעיף שירותים מקצועיים</t>
  </si>
  <si>
    <t xml:space="preserve"> לאחר הוספת הנהלת החשבונות ישנו פער של 16 אלף ₪. הפער נובע מכיוון שבארה"ב השירות שמשולם בגין החברה שמפיקה את המשכורות היה נכנס עד היום בתקציב משכורות ואנו ביקשנו מהם להכניס את זה לשירותים מקצועיים כי זה נכון יותר מבחינת רישום חשבונאי.</t>
  </si>
  <si>
    <t>כולל שכר של עובדים בארץ לניהול התוכנית, ליווי החניכים, ליווי הרכזים, הפקת תוכן חינוכי לפרק הקליטה בארץ וכו. וכן כל המשכורות של העובדים בעולם שאינם מופעלים כשליחים אלא כעובדים מקומיים</t>
  </si>
  <si>
    <t>מפת שליחות היא העלות של השליחים שפועלים ברחבי העולם. החשיבות של השליחים והרשת שהם יוצרים הן הבסיס להצלחת שיווק התוכנית וגיוס החניכים</t>
  </si>
  <si>
    <t>סעיף הבלת"ם נכנס לתוך התקציב כדי לאפשר גמישות בביצוע.  הדבר חשוב במיוחד בפעילות מורכבת כמו גרעין צבר, הפועלת במספר יבשות ותלויה בגורמים רבים.</t>
  </si>
  <si>
    <t>אנו גובים השתתפות של החניכים בעלויות סמינרי ההכנה, התוכנית בארץ והאולפן המקדים. בכל אזור הכנה ישנן עלויות שונות המייצגות את יכולת התשלום הממוצעת. שאיפתנו היא להפחית את הגבייה שכן אנו מודעים למקרים שהעלות של התוכנית מהווה גורם מרתיע, כיוון שלעיתים קרובות ההורים אינם רוצים לשלם ובכך לעודד את הצעיר לעלות ולילדים חסרים המשאבים לשלם</t>
  </si>
  <si>
    <r>
      <t xml:space="preserve">העלייה נובעת מעליות שכר בארץ - עידכון שכר של העובדים בתנועה בנהלי שכר חדשים. עליית שכר המינימום שמחייבת עלייה בתשלום למדריכים בפרקי ההכנה - מחוייבת עלייה שכן השכר ששילמנו אינו עומד בתנאי שכר המינימום החדש (לאחר שכוללים את העבודה בשבת וכו'). וכן הוספת תקן של עובד מקומי בארה"ב שמטרתו שיווק רוחבי בקהילות יהודיות ובאמצעים דיגיטליים. </t>
    </r>
    <r>
      <rPr>
        <sz val="11"/>
        <color rgb="FFFF0000"/>
        <rFont val="Arial"/>
        <family val="2"/>
        <scheme val="minor"/>
      </rPr>
      <t>בבקשה תפרטו בתכנית המילולית היכן יעבוד עובד זה ובאיזה היקף משרה  בנוסף  אנו מבקשים לקבל את כל שמות העובדים בתכנית במרוכז המסתכמים לסכום זה.</t>
    </r>
  </si>
  <si>
    <t>תפרטו סעיף זה איך אתם מגיעים לסכום המבוקש</t>
  </si>
  <si>
    <r>
      <t xml:space="preserve">בשנת הפעילות 2017-18 החלטנו שלא להכניס חיילים נוספים למרכז איבים וכן במרכז רעננה הוכנסו יותר חיילים המשתייכים לגרעין איתנו מאשר לגרעין צבר. בשל כך מספר החיילים המשרתים שאנו צופים שיגורו במרכזים העירוניים שלנו ומשתייכים לתוכנית גרעין צבר יורד בלמעלה מ30 אחוז </t>
    </r>
    <r>
      <rPr>
        <sz val="11"/>
        <color rgb="FFFF0000"/>
        <rFont val="Arial"/>
        <family val="2"/>
        <scheme val="minor"/>
      </rPr>
      <t xml:space="preserve">בבקשה תרחיבו ותפרטו את החישוב איך הגעתם לסכום של 600   </t>
    </r>
  </si>
  <si>
    <r>
      <t xml:space="preserve">כאמור - מחושבים רק חיילים של גרעין </t>
    </r>
    <r>
      <rPr>
        <b/>
        <sz val="11"/>
        <color theme="1"/>
        <rFont val="Arial"/>
        <family val="2"/>
        <scheme val="minor"/>
      </rPr>
      <t>צבר</t>
    </r>
    <r>
      <rPr>
        <sz val="11"/>
        <color theme="1"/>
        <rFont val="Arial"/>
        <family val="2"/>
        <scheme val="minor"/>
      </rPr>
      <t xml:space="preserve"> (לא חיילים איתנו), רק חיילים שכבר גוייסו ורק חיילים שגרים במרכזים עירוניים (לא בקיבוצים).  חיילים ממשיכים מגרעינים של שנים קודמות- יהיו סביב ה40 בממוצע לחודש. נחשב - 40 כפול 1,039 כפול 12 חודשים - </t>
    </r>
    <r>
      <rPr>
        <b/>
        <u/>
        <sz val="11"/>
        <color theme="1"/>
        <rFont val="Arial"/>
        <family val="2"/>
        <scheme val="minor"/>
      </rPr>
      <t>498,720</t>
    </r>
    <r>
      <rPr>
        <sz val="11"/>
        <color theme="1"/>
        <rFont val="Arial"/>
        <family val="2"/>
        <scheme val="minor"/>
      </rPr>
      <t xml:space="preserve">. בחורף נקלוט לרעננה גרעין אחד של צבר (ואחד של איתנו אותו לא נחשב פה)- צפי של 24 חניכים שיהיו חיילים רק 4 חודשים מתקופת החוזה המדוברת. נחשב 24 כפול 1,039 כפול 4 חודשים. נקבל </t>
    </r>
    <r>
      <rPr>
        <b/>
        <u/>
        <sz val="11"/>
        <color theme="1"/>
        <rFont val="Arial"/>
        <family val="2"/>
        <scheme val="minor"/>
      </rPr>
      <t>99,744</t>
    </r>
    <r>
      <rPr>
        <sz val="11"/>
        <color theme="1"/>
        <rFont val="Arial"/>
        <family val="2"/>
        <scheme val="minor"/>
      </rPr>
      <t>. שני הסכומים יחד יכולים להיות מעוגלים ל600 אלף.</t>
    </r>
  </si>
  <si>
    <t>העלות מייצגת את הצפי העדכני שלנו לגבייה מ320 חניכים. בחלק ממוקדי ההכנה הפחתנו עלויות כדי שלא יהוו מכשול להצטרפות לתוכנית.</t>
  </si>
  <si>
    <t xml:space="preserve">60 שקל ליום לחניך בקיבוצים, כפול 296 חניכי צבר בקיבוצים כפול 105 ימי פרק קליטה בממוצע - 1,864,000.
כ110 ₪ עלות חניך במרכז עירוני, כפול 24 חניכי צבר צפויים, כפול 105 ימי פרק קליטה - 277,200
כ65 אלף ₪ מוקצים לסמינרים ותוכניות חינוכיות בזמן הפרק קליטה אשר אינן ספציפיות לגרעין (סמינר חברה ישראלית, טיולים וכו')
</t>
  </si>
  <si>
    <t>ארה"ב</t>
  </si>
  <si>
    <t>תפקיד</t>
  </si>
  <si>
    <t>שם</t>
  </si>
  <si>
    <t>מנהל הכנה ארה"ב</t>
  </si>
  <si>
    <t>מומיק</t>
  </si>
  <si>
    <t>משרה</t>
  </si>
  <si>
    <t>משרה מלאה</t>
  </si>
  <si>
    <t>מנהלת אדמינסטרטיבית גרעין צבר</t>
  </si>
  <si>
    <t>ריקי (מתחלפת)</t>
  </si>
  <si>
    <t>משרה חלקית</t>
  </si>
  <si>
    <t>משווקת קהילה דוברת אנגלית</t>
  </si>
  <si>
    <t>מלאה</t>
  </si>
  <si>
    <t>רכז גרעין דתי</t>
  </si>
  <si>
    <t>חלקית</t>
  </si>
  <si>
    <t>רכז גרעין חילוני חוף מזרחי</t>
  </si>
  <si>
    <t>רכז גרעין חילוני 2 חוף מזרחי</t>
  </si>
  <si>
    <t>רכז גרעין מידווסט</t>
  </si>
  <si>
    <t>רכז גרעין דרום קליפורניה</t>
  </si>
  <si>
    <t>רכז גרעין צפון קליפורניה</t>
  </si>
  <si>
    <t>רכז גרעין פלורידה</t>
  </si>
  <si>
    <t>מנהלת כספים</t>
  </si>
  <si>
    <t>עובדת במשרה מלאה, 25% מיוחס בגרעין</t>
  </si>
  <si>
    <t>מנהלת משרד</t>
  </si>
  <si>
    <t>רכז גרעין סטודנטים</t>
  </si>
  <si>
    <t>מדריך גרעין חילוני חוף מזרחי</t>
  </si>
  <si>
    <t>מדריך גרעין</t>
  </si>
  <si>
    <t>מדריך גרעין חילוני 2 חוף מזרחי</t>
  </si>
  <si>
    <t>מדריך גרעין סטודנטים</t>
  </si>
  <si>
    <t>מדריך גרעין מידווסט</t>
  </si>
  <si>
    <t>מדריך גרעין דרום קליפורניה</t>
  </si>
  <si>
    <t>מדריך גרעין צפון קליפורניה</t>
  </si>
  <si>
    <t>מדריך גרעין פלורידה</t>
  </si>
  <si>
    <t>רכז פיתוח ושותפויות גרעין צבר</t>
  </si>
  <si>
    <t>עלות שנתית משוערת (₪)</t>
  </si>
  <si>
    <t>מדריך גרעין דתי</t>
  </si>
  <si>
    <t>מערב אירופה</t>
  </si>
  <si>
    <t>מנהלת משד</t>
  </si>
  <si>
    <t>רכז גרעין 2</t>
  </si>
  <si>
    <t>מנהלת הכנה מערב אירופה + רכזת גרעין 1</t>
  </si>
  <si>
    <t>ישראל</t>
  </si>
  <si>
    <t>רכזת אזורית</t>
  </si>
  <si>
    <t>מנכ"ל צבר עולמי</t>
  </si>
  <si>
    <t>הילה</t>
  </si>
  <si>
    <t>נטע</t>
  </si>
  <si>
    <t>רותי</t>
  </si>
  <si>
    <t>אלעד</t>
  </si>
  <si>
    <t>עובד משרה מלאה- מיוחס לתוכנית 30%</t>
  </si>
  <si>
    <t>רכז חינוך</t>
  </si>
  <si>
    <t>ליטל</t>
  </si>
  <si>
    <t>הדס</t>
  </si>
  <si>
    <t>מור</t>
  </si>
  <si>
    <t>שמואל</t>
  </si>
  <si>
    <t>חשב</t>
  </si>
  <si>
    <t>עובד במשרה מלאה מיוחס 50%  לגרעין</t>
  </si>
  <si>
    <t>לינה</t>
  </si>
  <si>
    <t>רכז תיאום בירוקרטיה צבאית ותפעול</t>
  </si>
  <si>
    <t>אסף</t>
  </si>
  <si>
    <t>רכז תאום רעננה</t>
  </si>
  <si>
    <t>מצורף פירוט התפקידים והשכר השנתי המשוער - לפיו בנינו את התקציב. מכיוון שאנו מדברים על שנת הפעילות הבאה, רוב העובדים החלקיים אינם מפורטים בשמם רק בתקן שלהם. נוסיף את התפקידים לתוכנית המילולית.</t>
  </si>
  <si>
    <t>מנהלת חינוך וליווי חיילים גרעין צבר</t>
  </si>
  <si>
    <t>המחיר המלא לתוכנית הוא 950$ (3,300 ₪) כפול 320 חניכים יוצא 1,064,000 ₪.
גבייה עבור השתתפות חניכים בסמינרי הכנה במחיר שונה בין אזור לאזור, וכן תלויה במספר הסמינרים בהם משתתף כל חניך, בנוסף תלוי המחיר באם החניך זקוק לטיסה או לא. 
אנו מעריכים כי השתתפו לפחות בסמינר אחד בחו"ל בסה"כ כ-450 חניכים (כולל חניכים שלא ירשמו לתוכנית בסופו של דבר).
העלות הממוצעת לחניך 470$ (1,600 ש"ח), סה"כ 720,000 ש"ח.
בנוסף, חניכים שאינם נתמכים כלכלית ע"י הוריהם זכאים לסבסוד של התשלום  עבור התוכנית.</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</si>
</sst>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 #,##0.00_ ;_ * \-#,##0.00_ ;_ * &quot;-&quot;??_ ;_ @_ "/>
    <numFmt numFmtId="164" formatCode="_-* #,##0.00_-;\-* #,##0.00_-;_-* &quot;-&quot;??_-;_-@_-"/>
    <numFmt numFmtId="165" formatCode="_ * #,##0_ ;_ * \-#,##0_ ;_ * &quot;-&quot;??_ ;_ @_ "/>
  </numFmts>
  <fonts count="14" x14ac:knownFonts="1">
    <font>
      <sz val="11"/>
      <color theme="1"/>
      <name val="Arial"/>
      <family val="2"/>
      <charset val="177"/>
      <scheme val="minor"/>
    </font>
    <font>
      <sz val="11"/>
      <color theme="1"/>
      <name val="Arial"/>
      <family val="2"/>
      <charset val="1"/>
      <scheme val="minor"/>
    </font>
    <font>
      <sz val="11"/>
      <color theme="1"/>
      <name val="Arial"/>
      <family val="2"/>
      <charset val="177"/>
      <scheme val="minor"/>
    </font>
    <font>
      <sz val="11"/>
      <color theme="1"/>
      <name val="Arial"/>
      <family val="2"/>
      <charset val="1"/>
      <scheme val="minor"/>
    </font>
    <font>
      <b/>
      <sz val="11"/>
      <color theme="1"/>
      <name val="Arial"/>
      <family val="2"/>
      <scheme val="minor"/>
    </font>
    <font>
      <b/>
      <sz val="10"/>
      <color indexed="8"/>
      <name val="Arial"/>
      <family val="2"/>
    </font>
    <font>
      <sz val="10"/>
      <color indexed="8"/>
      <name val="Arial"/>
      <family val="2"/>
    </font>
    <font>
      <sz val="11"/>
      <color theme="1"/>
      <name val="Arial"/>
      <family val="2"/>
      <scheme val="minor"/>
    </font>
    <font>
      <sz val="11"/>
      <color rgb="FFFF0000"/>
      <name val="Arial"/>
      <family val="2"/>
      <charset val="177"/>
      <scheme val="minor"/>
    </font>
    <font>
      <b/>
      <sz val="10"/>
      <color rgb="FFFF0000"/>
      <name val="Arial"/>
      <family val="2"/>
    </font>
    <font>
      <sz val="11"/>
      <color rgb="FFFF0000"/>
      <name val="Arial"/>
      <family val="2"/>
      <scheme val="minor"/>
    </font>
    <font>
      <b/>
      <sz val="10"/>
      <color rgb="FFFF0000"/>
      <name val="Arial"/>
      <family val="2"/>
      <charset val="177"/>
    </font>
    <font>
      <sz val="10"/>
      <color rgb="FFFF0000"/>
      <name val="Arial"/>
      <family val="2"/>
    </font>
    <font>
      <b/>
      <u/>
      <sz val="11"/>
      <color theme="1"/>
      <name val="Arial"/>
      <family val="2"/>
      <scheme val="minor"/>
    </font>
  </fonts>
  <fills count="4">
    <fill>
      <patternFill patternType="none"/>
    </fill>
    <fill>
      <patternFill patternType="gray125"/>
    </fill>
    <fill>
      <patternFill patternType="solid">
        <fgColor theme="0"/>
        <bgColor indexed="64"/>
      </patternFill>
    </fill>
    <fill>
      <patternFill patternType="solid">
        <fgColor theme="0" tint="-0.34998626667073579"/>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7">
    <xf numFmtId="0" fontId="0" fillId="0" borderId="0"/>
    <xf numFmtId="0" fontId="3" fillId="0" borderId="0"/>
    <xf numFmtId="0" fontId="2" fillId="0" borderId="0"/>
    <xf numFmtId="43" fontId="2" fillId="0" borderId="0" applyFont="0" applyFill="0" applyBorder="0" applyAlignment="0" applyProtection="0"/>
    <xf numFmtId="43" fontId="3" fillId="0" borderId="0" applyFont="0" applyFill="0" applyBorder="0" applyAlignment="0" applyProtection="0"/>
    <xf numFmtId="164" fontId="2" fillId="0" borderId="0" applyFont="0" applyFill="0" applyBorder="0" applyAlignment="0" applyProtection="0"/>
    <xf numFmtId="9" fontId="2" fillId="0" borderId="0" applyFont="0" applyFill="0" applyBorder="0" applyAlignment="0" applyProtection="0"/>
  </cellStyleXfs>
  <cellXfs count="41">
    <xf numFmtId="0" fontId="0" fillId="0" borderId="0" xfId="0"/>
    <xf numFmtId="0" fontId="3" fillId="0" borderId="0" xfId="1"/>
    <xf numFmtId="38" fontId="6" fillId="2" borderId="2" xfId="1" applyNumberFormat="1" applyFont="1" applyFill="1" applyBorder="1" applyAlignment="1">
      <alignment horizontal="right" vertical="center" wrapText="1"/>
    </xf>
    <xf numFmtId="0" fontId="2" fillId="0" borderId="1" xfId="2" applyBorder="1"/>
    <xf numFmtId="38" fontId="5" fillId="0" borderId="2" xfId="1" applyNumberFormat="1" applyFont="1" applyBorder="1" applyAlignment="1">
      <alignment horizontal="right" wrapText="1"/>
    </xf>
    <xf numFmtId="38" fontId="5" fillId="2" borderId="2" xfId="1" applyNumberFormat="1" applyFont="1" applyFill="1" applyBorder="1" applyAlignment="1">
      <alignment horizontal="right" vertical="center" wrapText="1"/>
    </xf>
    <xf numFmtId="38" fontId="5" fillId="0" borderId="2" xfId="1" applyNumberFormat="1" applyFont="1" applyBorder="1" applyAlignment="1">
      <alignment horizontal="right" vertical="center" wrapText="1"/>
    </xf>
    <xf numFmtId="38" fontId="5" fillId="0" borderId="2" xfId="1" applyNumberFormat="1" applyFont="1" applyFill="1" applyBorder="1" applyAlignment="1">
      <alignment horizontal="right" wrapText="1"/>
    </xf>
    <xf numFmtId="38" fontId="5" fillId="2" borderId="2" xfId="1" applyNumberFormat="1" applyFont="1" applyFill="1" applyBorder="1" applyAlignment="1">
      <alignment horizontal="right" wrapText="1"/>
    </xf>
    <xf numFmtId="0" fontId="4" fillId="3" borderId="1" xfId="2" applyFont="1" applyFill="1" applyBorder="1"/>
    <xf numFmtId="0" fontId="7" fillId="2" borderId="1" xfId="2" applyFont="1" applyFill="1" applyBorder="1" applyAlignment="1">
      <alignment vertical="center"/>
    </xf>
    <xf numFmtId="38" fontId="5" fillId="3" borderId="2" xfId="1" applyNumberFormat="1" applyFont="1" applyFill="1" applyBorder="1" applyAlignment="1">
      <alignment horizontal="right" vertical="center" wrapText="1"/>
    </xf>
    <xf numFmtId="0" fontId="4" fillId="3" borderId="2" xfId="2" applyFont="1" applyFill="1" applyBorder="1"/>
    <xf numFmtId="0" fontId="2" fillId="0" borderId="2" xfId="2" applyBorder="1"/>
    <xf numFmtId="0" fontId="7" fillId="2" borderId="2" xfId="2" applyFont="1" applyFill="1" applyBorder="1" applyAlignment="1">
      <alignment vertical="center"/>
    </xf>
    <xf numFmtId="0" fontId="0" fillId="0" borderId="1" xfId="0" applyBorder="1"/>
    <xf numFmtId="0" fontId="4" fillId="3" borderId="1" xfId="0" applyFont="1" applyFill="1" applyBorder="1"/>
    <xf numFmtId="0" fontId="4" fillId="3" borderId="1" xfId="2" applyFont="1" applyFill="1" applyBorder="1" applyAlignment="1">
      <alignment wrapText="1"/>
    </xf>
    <xf numFmtId="38" fontId="9" fillId="0" borderId="2" xfId="1" applyNumberFormat="1" applyFont="1" applyFill="1" applyBorder="1" applyAlignment="1">
      <alignment horizontal="right" vertical="center" wrapText="1"/>
    </xf>
    <xf numFmtId="0" fontId="10" fillId="0" borderId="1" xfId="2" applyFont="1" applyBorder="1"/>
    <xf numFmtId="0" fontId="10" fillId="0" borderId="1" xfId="0" applyFont="1" applyBorder="1"/>
    <xf numFmtId="0" fontId="8" fillId="0" borderId="0" xfId="0" applyFont="1"/>
    <xf numFmtId="38" fontId="11" fillId="0" borderId="2" xfId="1" applyNumberFormat="1" applyFont="1" applyFill="1" applyBorder="1" applyAlignment="1">
      <alignment horizontal="right" vertical="center" wrapText="1"/>
    </xf>
    <xf numFmtId="0" fontId="8" fillId="0" borderId="1" xfId="2" applyFont="1" applyBorder="1"/>
    <xf numFmtId="0" fontId="8" fillId="0" borderId="1" xfId="0" applyFont="1" applyBorder="1"/>
    <xf numFmtId="38" fontId="9" fillId="0" borderId="2" xfId="1" applyNumberFormat="1" applyFont="1" applyFill="1" applyBorder="1" applyAlignment="1">
      <alignment horizontal="right" wrapText="1"/>
    </xf>
    <xf numFmtId="38" fontId="9" fillId="0" borderId="2" xfId="1" applyNumberFormat="1" applyFont="1" applyBorder="1" applyAlignment="1">
      <alignment horizontal="right" wrapText="1"/>
    </xf>
    <xf numFmtId="165" fontId="10" fillId="0" borderId="1" xfId="4" applyNumberFormat="1" applyFont="1" applyFill="1" applyBorder="1"/>
    <xf numFmtId="38" fontId="12" fillId="2" borderId="2" xfId="1" applyNumberFormat="1" applyFont="1" applyFill="1" applyBorder="1" applyAlignment="1">
      <alignment horizontal="right" vertical="center" wrapText="1"/>
    </xf>
    <xf numFmtId="0" fontId="10" fillId="0" borderId="2" xfId="2" applyFont="1" applyBorder="1"/>
    <xf numFmtId="0" fontId="0" fillId="0" borderId="1" xfId="0" applyBorder="1" applyAlignment="1">
      <alignment horizontal="center" vertical="top" wrapText="1"/>
    </xf>
    <xf numFmtId="0" fontId="4" fillId="3" borderId="1" xfId="2" applyFont="1" applyFill="1" applyBorder="1" applyAlignment="1">
      <alignment horizontal="center"/>
    </xf>
    <xf numFmtId="0" fontId="10" fillId="0" borderId="1" xfId="0" applyFont="1" applyBorder="1" applyAlignment="1">
      <alignment horizontal="center" vertical="top" wrapText="1"/>
    </xf>
    <xf numFmtId="1" fontId="0" fillId="0" borderId="1" xfId="0" applyNumberFormat="1" applyBorder="1" applyAlignment="1">
      <alignment horizontal="right"/>
    </xf>
    <xf numFmtId="9" fontId="0" fillId="0" borderId="1" xfId="6" applyFont="1" applyBorder="1"/>
    <xf numFmtId="1" fontId="0" fillId="0" borderId="1" xfId="0" applyNumberFormat="1" applyBorder="1" applyAlignment="1">
      <alignment horizontal="right" readingOrder="2"/>
    </xf>
    <xf numFmtId="1" fontId="0" fillId="0" borderId="1" xfId="5" applyNumberFormat="1" applyFont="1" applyBorder="1" applyAlignment="1">
      <alignment horizontal="right" readingOrder="2"/>
    </xf>
    <xf numFmtId="1" fontId="0" fillId="0" borderId="1" xfId="0" applyNumberFormat="1" applyBorder="1"/>
    <xf numFmtId="0" fontId="0" fillId="0" borderId="1" xfId="0" applyBorder="1" applyAlignment="1">
      <alignment horizontal="center" wrapText="1" readingOrder="2"/>
    </xf>
    <xf numFmtId="0" fontId="0" fillId="0" borderId="1" xfId="0" applyBorder="1" applyAlignment="1">
      <alignment vertical="top" wrapText="1"/>
    </xf>
    <xf numFmtId="0" fontId="3" fillId="0" borderId="0" xfId="1" applyAlignment="1">
      <alignment horizontal="center"/>
    </xf>
  </cellXfs>
  <cellStyles count="7">
    <cellStyle name="Comma" xfId="5" builtinId="3"/>
    <cellStyle name="Comma 2" xfId="3"/>
    <cellStyle name="Comma 3" xfId="4"/>
    <cellStyle name="Normal" xfId="0" builtinId="0"/>
    <cellStyle name="Normal 2" xfId="2"/>
    <cellStyle name="Normal 3" xfId="1"/>
    <cellStyle name="Percent" xfId="6"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8"/>
  <sheetViews>
    <sheetView rightToLeft="1" tabSelected="1" topLeftCell="C1" zoomScaleNormal="100" workbookViewId="0">
      <selection activeCell="H30" sqref="H30"/>
    </sheetView>
  </sheetViews>
  <sheetFormatPr defaultRowHeight="14.25" x14ac:dyDescent="0.2"/>
  <cols>
    <col min="2" max="2" width="20.5" customWidth="1"/>
    <col min="3" max="3" width="16.125" customWidth="1"/>
    <col min="4" max="4" width="20" customWidth="1"/>
    <col min="6" max="6" width="36.5" customWidth="1"/>
    <col min="7" max="7" width="44.125" customWidth="1"/>
    <col min="8" max="8" width="58.5" customWidth="1"/>
  </cols>
  <sheetData>
    <row r="3" spans="2:8" x14ac:dyDescent="0.2">
      <c r="B3" s="1"/>
      <c r="C3" s="1"/>
      <c r="D3" s="1"/>
    </row>
    <row r="4" spans="2:8" ht="15" x14ac:dyDescent="0.25">
      <c r="B4" s="40" t="s">
        <v>27</v>
      </c>
      <c r="C4" s="40"/>
      <c r="D4" s="40"/>
    </row>
    <row r="5" spans="2:8" x14ac:dyDescent="0.2">
      <c r="B5" s="1"/>
      <c r="C5" s="1"/>
      <c r="D5" s="1"/>
    </row>
    <row r="6" spans="2:8" ht="54" customHeight="1" x14ac:dyDescent="0.25">
      <c r="B6" s="9" t="s">
        <v>0</v>
      </c>
      <c r="C6" s="9">
        <v>2017</v>
      </c>
      <c r="D6" s="12" t="s">
        <v>28</v>
      </c>
      <c r="E6" s="17" t="s">
        <v>29</v>
      </c>
      <c r="F6" s="31" t="s">
        <v>32</v>
      </c>
      <c r="G6" s="31" t="s">
        <v>30</v>
      </c>
    </row>
    <row r="7" spans="2:8" ht="142.5" x14ac:dyDescent="0.2">
      <c r="B7" s="28" t="s">
        <v>1</v>
      </c>
      <c r="C7" s="19">
        <v>2252</v>
      </c>
      <c r="D7" s="29">
        <v>1800</v>
      </c>
      <c r="E7" s="20">
        <f>C7-D7</f>
        <v>452</v>
      </c>
      <c r="F7" s="30" t="s">
        <v>44</v>
      </c>
      <c r="G7" s="30" t="s">
        <v>49</v>
      </c>
      <c r="H7" s="39" t="s">
        <v>111</v>
      </c>
    </row>
    <row r="8" spans="2:8" x14ac:dyDescent="0.2">
      <c r="B8" s="2" t="s">
        <v>2</v>
      </c>
      <c r="C8" s="3">
        <v>4700</v>
      </c>
      <c r="D8" s="13">
        <v>4700</v>
      </c>
      <c r="E8" s="15">
        <f t="shared" ref="E8:E15" si="0">C8-D8</f>
        <v>0</v>
      </c>
      <c r="F8" s="30"/>
      <c r="G8" s="30"/>
    </row>
    <row r="9" spans="2:8" ht="102" x14ac:dyDescent="0.2">
      <c r="B9" s="28" t="s">
        <v>3</v>
      </c>
      <c r="C9" s="19">
        <v>966</v>
      </c>
      <c r="D9" s="29">
        <v>600</v>
      </c>
      <c r="E9" s="20">
        <f t="shared" si="0"/>
        <v>366</v>
      </c>
      <c r="F9" s="30" t="s">
        <v>31</v>
      </c>
      <c r="G9" s="30" t="s">
        <v>47</v>
      </c>
      <c r="H9" s="30" t="s">
        <v>48</v>
      </c>
    </row>
    <row r="10" spans="2:8" x14ac:dyDescent="0.2">
      <c r="B10" s="2" t="s">
        <v>4</v>
      </c>
      <c r="C10" s="3">
        <v>350</v>
      </c>
      <c r="D10" s="13">
        <v>350</v>
      </c>
      <c r="E10" s="15">
        <f t="shared" si="0"/>
        <v>0</v>
      </c>
      <c r="F10" s="30"/>
      <c r="G10" s="30"/>
    </row>
    <row r="11" spans="2:8" x14ac:dyDescent="0.2">
      <c r="B11" s="2" t="s">
        <v>5</v>
      </c>
      <c r="C11" s="3">
        <v>840</v>
      </c>
      <c r="D11" s="13">
        <v>840</v>
      </c>
      <c r="E11" s="15">
        <f t="shared" si="0"/>
        <v>0</v>
      </c>
      <c r="F11" s="30"/>
      <c r="G11" s="30"/>
    </row>
    <row r="12" spans="2:8" x14ac:dyDescent="0.2">
      <c r="B12" s="2" t="s">
        <v>6</v>
      </c>
      <c r="C12" s="3">
        <v>350</v>
      </c>
      <c r="D12" s="13">
        <v>350</v>
      </c>
      <c r="E12" s="15">
        <f t="shared" si="0"/>
        <v>0</v>
      </c>
      <c r="F12" s="30"/>
      <c r="G12" s="30"/>
    </row>
    <row r="13" spans="2:8" x14ac:dyDescent="0.2">
      <c r="B13" s="2" t="s">
        <v>7</v>
      </c>
      <c r="C13" s="3">
        <v>126</v>
      </c>
      <c r="D13" s="13">
        <v>120</v>
      </c>
      <c r="E13" s="15">
        <f t="shared" si="0"/>
        <v>6</v>
      </c>
      <c r="F13" s="30"/>
      <c r="G13" s="30"/>
    </row>
    <row r="14" spans="2:8" x14ac:dyDescent="0.2">
      <c r="B14" s="2" t="s">
        <v>8</v>
      </c>
      <c r="C14" s="10">
        <v>970</v>
      </c>
      <c r="D14" s="14">
        <v>1010</v>
      </c>
      <c r="E14" s="15">
        <f t="shared" si="0"/>
        <v>-40</v>
      </c>
      <c r="F14" s="30"/>
      <c r="G14" s="30"/>
    </row>
    <row r="15" spans="2:8" ht="15" x14ac:dyDescent="0.25">
      <c r="B15" s="11" t="s">
        <v>9</v>
      </c>
      <c r="C15" s="9">
        <v>10554</v>
      </c>
      <c r="D15" s="12">
        <v>9770</v>
      </c>
      <c r="E15" s="16">
        <f t="shared" si="0"/>
        <v>784</v>
      </c>
      <c r="F15" s="30"/>
      <c r="G15" s="30"/>
    </row>
    <row r="16" spans="2:8" ht="33" customHeight="1" x14ac:dyDescent="0.2">
      <c r="B16" s="1"/>
      <c r="C16" s="1"/>
      <c r="D16" s="1"/>
      <c r="E16" s="15"/>
      <c r="F16" s="30"/>
      <c r="G16" s="30"/>
    </row>
    <row r="17" spans="1:8" ht="63.75" customHeight="1" x14ac:dyDescent="0.25">
      <c r="B17" s="9" t="s">
        <v>10</v>
      </c>
      <c r="C17" s="9">
        <v>2017</v>
      </c>
      <c r="D17" s="9">
        <v>2018</v>
      </c>
      <c r="E17" s="17" t="s">
        <v>29</v>
      </c>
      <c r="F17" s="30"/>
      <c r="G17" s="30"/>
    </row>
    <row r="18" spans="1:8" x14ac:dyDescent="0.2">
      <c r="B18" s="4" t="s">
        <v>11</v>
      </c>
      <c r="C18" s="3">
        <v>50</v>
      </c>
      <c r="D18" s="3">
        <v>0</v>
      </c>
      <c r="E18" s="15">
        <f>C18-D18</f>
        <v>50</v>
      </c>
      <c r="F18" s="30"/>
      <c r="G18" s="30"/>
    </row>
    <row r="19" spans="1:8" ht="57" x14ac:dyDescent="0.2">
      <c r="B19" s="26" t="s">
        <v>12</v>
      </c>
      <c r="C19" s="27">
        <v>39</v>
      </c>
      <c r="D19" s="19">
        <v>60</v>
      </c>
      <c r="E19" s="20">
        <f t="shared" ref="E19:E33" si="1">C19-D19</f>
        <v>-21</v>
      </c>
      <c r="F19" s="30" t="s">
        <v>33</v>
      </c>
      <c r="G19" s="30" t="s">
        <v>34</v>
      </c>
    </row>
    <row r="20" spans="1:8" ht="25.5" x14ac:dyDescent="0.2">
      <c r="B20" s="5" t="s">
        <v>13</v>
      </c>
      <c r="C20" s="3">
        <v>1935</v>
      </c>
      <c r="D20" s="3">
        <v>1555</v>
      </c>
      <c r="E20" s="15">
        <f t="shared" si="1"/>
        <v>380</v>
      </c>
      <c r="F20" s="30"/>
      <c r="G20" s="30"/>
    </row>
    <row r="21" spans="1:8" x14ac:dyDescent="0.2">
      <c r="B21" s="4" t="s">
        <v>14</v>
      </c>
      <c r="C21" s="3">
        <v>451</v>
      </c>
      <c r="D21" s="3">
        <v>130</v>
      </c>
      <c r="E21" s="15">
        <f t="shared" si="1"/>
        <v>321</v>
      </c>
      <c r="F21" s="30"/>
      <c r="G21" s="30"/>
    </row>
    <row r="22" spans="1:8" x14ac:dyDescent="0.2">
      <c r="B22" s="6" t="s">
        <v>15</v>
      </c>
      <c r="C22" s="3">
        <v>306</v>
      </c>
      <c r="D22" s="3">
        <v>303</v>
      </c>
      <c r="E22" s="15">
        <f t="shared" si="1"/>
        <v>3</v>
      </c>
      <c r="F22" s="30"/>
      <c r="G22" s="30"/>
    </row>
    <row r="23" spans="1:8" x14ac:dyDescent="0.2">
      <c r="B23" s="25" t="s">
        <v>16</v>
      </c>
      <c r="C23" s="19">
        <v>44</v>
      </c>
      <c r="D23" s="19">
        <v>57</v>
      </c>
      <c r="E23" s="20">
        <f t="shared" si="1"/>
        <v>-13</v>
      </c>
      <c r="F23" s="30" t="s">
        <v>35</v>
      </c>
      <c r="G23" s="30" t="s">
        <v>36</v>
      </c>
    </row>
    <row r="24" spans="1:8" ht="99.75" x14ac:dyDescent="0.2">
      <c r="B24" s="5" t="s">
        <v>17</v>
      </c>
      <c r="C24" s="3">
        <v>3024</v>
      </c>
      <c r="D24" s="3">
        <v>2205</v>
      </c>
      <c r="E24" s="15">
        <f t="shared" si="1"/>
        <v>819</v>
      </c>
      <c r="F24" s="30"/>
      <c r="G24" s="32" t="s">
        <v>46</v>
      </c>
      <c r="H24" s="38" t="s">
        <v>50</v>
      </c>
    </row>
    <row r="25" spans="1:8" ht="93.75" customHeight="1" x14ac:dyDescent="0.2">
      <c r="B25" s="25" t="s">
        <v>18</v>
      </c>
      <c r="C25" s="19">
        <v>29</v>
      </c>
      <c r="D25" s="19">
        <v>95</v>
      </c>
      <c r="E25" s="20">
        <f t="shared" si="1"/>
        <v>-66</v>
      </c>
      <c r="F25" s="30" t="s">
        <v>39</v>
      </c>
      <c r="G25" s="30" t="s">
        <v>40</v>
      </c>
    </row>
    <row r="26" spans="1:8" ht="42.75" x14ac:dyDescent="0.2">
      <c r="B26" s="25" t="s">
        <v>19</v>
      </c>
      <c r="C26" s="19">
        <v>145</v>
      </c>
      <c r="D26" s="19">
        <v>240</v>
      </c>
      <c r="E26" s="20">
        <f t="shared" si="1"/>
        <v>-95</v>
      </c>
      <c r="F26" s="30" t="s">
        <v>37</v>
      </c>
      <c r="G26" s="30" t="s">
        <v>38</v>
      </c>
    </row>
    <row r="27" spans="1:8" x14ac:dyDescent="0.2">
      <c r="B27" s="7" t="s">
        <v>20</v>
      </c>
      <c r="C27" s="3">
        <v>876</v>
      </c>
      <c r="D27" s="3">
        <v>615</v>
      </c>
      <c r="E27" s="15">
        <f t="shared" si="1"/>
        <v>261</v>
      </c>
      <c r="F27" s="30"/>
      <c r="G27" s="30"/>
    </row>
    <row r="28" spans="1:8" x14ac:dyDescent="0.2">
      <c r="B28" s="7" t="s">
        <v>21</v>
      </c>
      <c r="C28" s="3">
        <v>65</v>
      </c>
      <c r="D28" s="3">
        <v>0</v>
      </c>
      <c r="E28" s="15">
        <f t="shared" si="1"/>
        <v>65</v>
      </c>
      <c r="F28" s="30"/>
      <c r="G28" s="30"/>
    </row>
    <row r="29" spans="1:8" x14ac:dyDescent="0.2">
      <c r="B29" s="8" t="s">
        <v>22</v>
      </c>
      <c r="C29" s="3">
        <v>34</v>
      </c>
      <c r="D29" s="3">
        <v>35</v>
      </c>
      <c r="E29" s="15">
        <f t="shared" si="1"/>
        <v>-1</v>
      </c>
      <c r="F29" s="30"/>
      <c r="G29" s="30"/>
    </row>
    <row r="30" spans="1:8" ht="167.25" customHeight="1" x14ac:dyDescent="0.2">
      <c r="B30" s="18" t="s">
        <v>23</v>
      </c>
      <c r="C30" s="19">
        <v>2307</v>
      </c>
      <c r="D30" s="19">
        <v>2610</v>
      </c>
      <c r="E30" s="20">
        <f t="shared" si="1"/>
        <v>-303</v>
      </c>
      <c r="F30" s="30" t="s">
        <v>41</v>
      </c>
      <c r="G30" s="30" t="s">
        <v>45</v>
      </c>
      <c r="H30" s="30" t="s">
        <v>109</v>
      </c>
    </row>
    <row r="31" spans="1:8" ht="57" x14ac:dyDescent="0.2">
      <c r="B31" s="18" t="s">
        <v>24</v>
      </c>
      <c r="C31" s="19">
        <v>1149</v>
      </c>
      <c r="D31" s="19">
        <v>1765</v>
      </c>
      <c r="E31" s="20">
        <f t="shared" si="1"/>
        <v>-616</v>
      </c>
      <c r="F31" s="30" t="s">
        <v>42</v>
      </c>
      <c r="G31" s="30"/>
    </row>
    <row r="32" spans="1:8" ht="102" customHeight="1" x14ac:dyDescent="0.2">
      <c r="A32" s="21"/>
      <c r="B32" s="22" t="s">
        <v>25</v>
      </c>
      <c r="C32" s="23">
        <v>100</v>
      </c>
      <c r="D32" s="23">
        <v>100</v>
      </c>
      <c r="E32" s="24">
        <f t="shared" si="1"/>
        <v>0</v>
      </c>
      <c r="F32" s="30" t="s">
        <v>43</v>
      </c>
      <c r="G32" s="30"/>
      <c r="H32" s="30"/>
    </row>
    <row r="33" spans="2:5" ht="15" x14ac:dyDescent="0.25">
      <c r="B33" s="9" t="s">
        <v>26</v>
      </c>
      <c r="C33" s="9">
        <v>10554</v>
      </c>
      <c r="D33" s="9">
        <v>9770</v>
      </c>
      <c r="E33" s="16">
        <f t="shared" si="1"/>
        <v>784</v>
      </c>
    </row>
    <row r="34" spans="2:5" x14ac:dyDescent="0.2">
      <c r="B34" s="1"/>
      <c r="C34" s="1"/>
      <c r="D34" s="1"/>
    </row>
    <row r="35" spans="2:5" x14ac:dyDescent="0.2">
      <c r="B35" s="1"/>
      <c r="C35" s="1"/>
      <c r="D35" s="1"/>
    </row>
    <row r="36" spans="2:5" x14ac:dyDescent="0.2">
      <c r="B36" s="1"/>
      <c r="C36" s="1"/>
      <c r="D36" s="1"/>
    </row>
    <row r="37" spans="2:5" x14ac:dyDescent="0.2">
      <c r="B37" s="1"/>
      <c r="C37" s="1"/>
      <c r="D37" s="1"/>
    </row>
    <row r="38" spans="2:5" x14ac:dyDescent="0.2">
      <c r="B38" s="1"/>
      <c r="C38" s="1"/>
      <c r="D38" s="1"/>
    </row>
    <row r="39" spans="2:5" x14ac:dyDescent="0.2">
      <c r="B39" s="1"/>
      <c r="C39" s="1"/>
      <c r="D39" s="1"/>
    </row>
    <row r="40" spans="2:5" x14ac:dyDescent="0.2">
      <c r="B40" s="1"/>
      <c r="C40" s="1"/>
      <c r="D40" s="1"/>
    </row>
    <row r="41" spans="2:5" x14ac:dyDescent="0.2">
      <c r="B41" s="1"/>
      <c r="C41" s="1"/>
      <c r="D41" s="1"/>
    </row>
    <row r="42" spans="2:5" x14ac:dyDescent="0.2">
      <c r="B42" s="1"/>
      <c r="C42" s="1"/>
      <c r="D42" s="1"/>
    </row>
    <row r="43" spans="2:5" x14ac:dyDescent="0.2">
      <c r="B43" s="1"/>
      <c r="C43" s="1"/>
      <c r="D43" s="1"/>
    </row>
    <row r="44" spans="2:5" x14ac:dyDescent="0.2">
      <c r="B44" s="1"/>
      <c r="C44" s="1"/>
      <c r="D44" s="1"/>
    </row>
    <row r="45" spans="2:5" x14ac:dyDescent="0.2">
      <c r="B45" s="1"/>
      <c r="C45" s="1"/>
      <c r="D45" s="1"/>
    </row>
    <row r="46" spans="2:5" x14ac:dyDescent="0.2">
      <c r="B46" s="1"/>
      <c r="C46" s="1"/>
      <c r="D46" s="1"/>
    </row>
    <row r="47" spans="2:5" x14ac:dyDescent="0.2">
      <c r="B47" s="1"/>
      <c r="C47" s="1"/>
      <c r="D47" s="1"/>
    </row>
    <row r="48" spans="2:5" x14ac:dyDescent="0.2">
      <c r="B48" s="1"/>
      <c r="C48" s="1"/>
      <c r="D48" s="1"/>
    </row>
  </sheetData>
  <mergeCells count="1">
    <mergeCell ref="B4:D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E48"/>
  <sheetViews>
    <sheetView rightToLeft="1" workbookViewId="0">
      <selection activeCell="G16" sqref="G16"/>
    </sheetView>
  </sheetViews>
  <sheetFormatPr defaultRowHeight="14.25" x14ac:dyDescent="0.2"/>
  <cols>
    <col min="1" max="1" width="10.5" bestFit="1" customWidth="1"/>
    <col min="2" max="2" width="31.875" bestFit="1" customWidth="1"/>
    <col min="3" max="3" width="12.125" bestFit="1" customWidth="1"/>
    <col min="4" max="4" width="19.375" bestFit="1" customWidth="1"/>
    <col min="5" max="5" width="31" bestFit="1" customWidth="1"/>
  </cols>
  <sheetData>
    <row r="4" spans="1:5" x14ac:dyDescent="0.2">
      <c r="A4" t="s">
        <v>51</v>
      </c>
    </row>
    <row r="5" spans="1:5" x14ac:dyDescent="0.2">
      <c r="B5" s="15" t="s">
        <v>52</v>
      </c>
      <c r="C5" s="15" t="s">
        <v>53</v>
      </c>
      <c r="D5" s="15" t="s">
        <v>84</v>
      </c>
      <c r="E5" s="15" t="s">
        <v>56</v>
      </c>
    </row>
    <row r="6" spans="1:5" x14ac:dyDescent="0.2">
      <c r="B6" s="15" t="s">
        <v>54</v>
      </c>
      <c r="C6" s="15" t="s">
        <v>55</v>
      </c>
      <c r="D6" s="33">
        <v>300000</v>
      </c>
      <c r="E6" s="34" t="s">
        <v>57</v>
      </c>
    </row>
    <row r="7" spans="1:5" x14ac:dyDescent="0.2">
      <c r="B7" s="15" t="s">
        <v>83</v>
      </c>
      <c r="C7" s="15"/>
      <c r="D7" s="33">
        <v>200000</v>
      </c>
      <c r="E7" s="34" t="s">
        <v>57</v>
      </c>
    </row>
    <row r="8" spans="1:5" x14ac:dyDescent="0.2">
      <c r="B8" s="15" t="s">
        <v>58</v>
      </c>
      <c r="C8" s="15" t="s">
        <v>59</v>
      </c>
      <c r="D8" s="33">
        <v>65000</v>
      </c>
      <c r="E8" s="15" t="s">
        <v>60</v>
      </c>
    </row>
    <row r="9" spans="1:5" x14ac:dyDescent="0.2">
      <c r="B9" s="15" t="s">
        <v>61</v>
      </c>
      <c r="C9" s="15"/>
      <c r="D9" s="33">
        <v>210000</v>
      </c>
      <c r="E9" s="15" t="s">
        <v>62</v>
      </c>
    </row>
    <row r="10" spans="1:5" x14ac:dyDescent="0.2">
      <c r="B10" s="15" t="s">
        <v>63</v>
      </c>
      <c r="C10" s="15"/>
      <c r="D10" s="35">
        <v>50000</v>
      </c>
      <c r="E10" s="15" t="s">
        <v>64</v>
      </c>
    </row>
    <row r="11" spans="1:5" x14ac:dyDescent="0.2">
      <c r="B11" s="15" t="s">
        <v>85</v>
      </c>
      <c r="C11" s="15"/>
      <c r="D11" s="35">
        <v>9000</v>
      </c>
      <c r="E11" s="15" t="s">
        <v>64</v>
      </c>
    </row>
    <row r="12" spans="1:5" x14ac:dyDescent="0.2">
      <c r="B12" s="15" t="s">
        <v>65</v>
      </c>
      <c r="C12" s="15"/>
      <c r="D12" s="35">
        <v>50000</v>
      </c>
      <c r="E12" s="15" t="s">
        <v>64</v>
      </c>
    </row>
    <row r="13" spans="1:5" x14ac:dyDescent="0.2">
      <c r="B13" s="15" t="s">
        <v>75</v>
      </c>
      <c r="C13" s="15"/>
      <c r="D13" s="36">
        <v>9000</v>
      </c>
      <c r="E13" s="15" t="s">
        <v>64</v>
      </c>
    </row>
    <row r="14" spans="1:5" x14ac:dyDescent="0.2">
      <c r="B14" s="15" t="s">
        <v>66</v>
      </c>
      <c r="C14" s="15"/>
      <c r="D14" s="35">
        <v>50000</v>
      </c>
      <c r="E14" s="15" t="s">
        <v>64</v>
      </c>
    </row>
    <row r="15" spans="1:5" x14ac:dyDescent="0.2">
      <c r="B15" s="15" t="s">
        <v>77</v>
      </c>
      <c r="C15" s="15"/>
      <c r="D15" s="36">
        <v>9000</v>
      </c>
      <c r="E15" s="15" t="s">
        <v>64</v>
      </c>
    </row>
    <row r="16" spans="1:5" x14ac:dyDescent="0.2">
      <c r="B16" s="15" t="s">
        <v>74</v>
      </c>
      <c r="C16" s="15"/>
      <c r="D16" s="35">
        <v>50000</v>
      </c>
      <c r="E16" s="15" t="s">
        <v>64</v>
      </c>
    </row>
    <row r="17" spans="1:5" x14ac:dyDescent="0.2">
      <c r="B17" s="15" t="s">
        <v>78</v>
      </c>
      <c r="C17" s="15"/>
      <c r="D17" s="36">
        <v>9000</v>
      </c>
      <c r="E17" s="15" t="s">
        <v>64</v>
      </c>
    </row>
    <row r="18" spans="1:5" x14ac:dyDescent="0.2">
      <c r="B18" s="15" t="s">
        <v>67</v>
      </c>
      <c r="C18" s="15"/>
      <c r="D18" s="35">
        <v>50000</v>
      </c>
      <c r="E18" s="15" t="s">
        <v>64</v>
      </c>
    </row>
    <row r="19" spans="1:5" x14ac:dyDescent="0.2">
      <c r="B19" s="15" t="s">
        <v>79</v>
      </c>
      <c r="C19" s="15"/>
      <c r="D19" s="36">
        <v>9000</v>
      </c>
      <c r="E19" s="15" t="s">
        <v>64</v>
      </c>
    </row>
    <row r="20" spans="1:5" x14ac:dyDescent="0.2">
      <c r="B20" s="15" t="s">
        <v>68</v>
      </c>
      <c r="C20" s="15"/>
      <c r="D20" s="35">
        <v>50000</v>
      </c>
      <c r="E20" s="15" t="s">
        <v>64</v>
      </c>
    </row>
    <row r="21" spans="1:5" x14ac:dyDescent="0.2">
      <c r="B21" s="15" t="s">
        <v>80</v>
      </c>
      <c r="C21" s="15"/>
      <c r="D21" s="36">
        <v>9000</v>
      </c>
      <c r="E21" s="15" t="s">
        <v>64</v>
      </c>
    </row>
    <row r="22" spans="1:5" x14ac:dyDescent="0.2">
      <c r="B22" s="15" t="s">
        <v>69</v>
      </c>
      <c r="C22" s="15"/>
      <c r="D22" s="35">
        <v>50000</v>
      </c>
      <c r="E22" s="15" t="s">
        <v>64</v>
      </c>
    </row>
    <row r="23" spans="1:5" x14ac:dyDescent="0.2">
      <c r="B23" s="15" t="s">
        <v>81</v>
      </c>
      <c r="C23" s="15"/>
      <c r="D23" s="36">
        <v>9000</v>
      </c>
      <c r="E23" s="15" t="s">
        <v>64</v>
      </c>
    </row>
    <row r="24" spans="1:5" x14ac:dyDescent="0.2">
      <c r="B24" s="15" t="s">
        <v>70</v>
      </c>
      <c r="C24" s="15"/>
      <c r="D24" s="35">
        <v>50000</v>
      </c>
      <c r="E24" s="15" t="s">
        <v>64</v>
      </c>
    </row>
    <row r="25" spans="1:5" x14ac:dyDescent="0.2">
      <c r="B25" s="15" t="s">
        <v>82</v>
      </c>
      <c r="C25" s="15"/>
      <c r="D25" s="36">
        <v>9000</v>
      </c>
      <c r="E25" s="15" t="s">
        <v>64</v>
      </c>
    </row>
    <row r="26" spans="1:5" x14ac:dyDescent="0.2">
      <c r="B26" s="15" t="s">
        <v>71</v>
      </c>
      <c r="C26" s="15" t="s">
        <v>93</v>
      </c>
      <c r="D26" s="33">
        <v>63000</v>
      </c>
      <c r="E26" s="15" t="s">
        <v>72</v>
      </c>
    </row>
    <row r="27" spans="1:5" x14ac:dyDescent="0.2">
      <c r="B27" s="15" t="s">
        <v>73</v>
      </c>
      <c r="C27" s="15" t="s">
        <v>94</v>
      </c>
      <c r="D27" s="37">
        <v>48000</v>
      </c>
      <c r="E27" s="15" t="s">
        <v>72</v>
      </c>
    </row>
    <row r="28" spans="1:5" x14ac:dyDescent="0.2">
      <c r="A28" t="s">
        <v>86</v>
      </c>
      <c r="B28" s="15"/>
      <c r="C28" s="15"/>
      <c r="D28" s="15"/>
      <c r="E28" s="15"/>
    </row>
    <row r="29" spans="1:5" x14ac:dyDescent="0.2">
      <c r="B29" s="15" t="s">
        <v>89</v>
      </c>
      <c r="C29" s="15" t="s">
        <v>95</v>
      </c>
      <c r="D29" s="33">
        <v>145000</v>
      </c>
      <c r="E29" s="15" t="s">
        <v>64</v>
      </c>
    </row>
    <row r="30" spans="1:5" x14ac:dyDescent="0.2">
      <c r="B30" s="15" t="s">
        <v>88</v>
      </c>
      <c r="C30" s="15"/>
      <c r="D30" s="33">
        <v>30000</v>
      </c>
      <c r="E30" s="15"/>
    </row>
    <row r="31" spans="1:5" x14ac:dyDescent="0.2">
      <c r="B31" s="15" t="s">
        <v>76</v>
      </c>
      <c r="C31" s="15"/>
      <c r="D31" s="15">
        <v>7000</v>
      </c>
      <c r="E31" s="15"/>
    </row>
    <row r="32" spans="1:5" x14ac:dyDescent="0.2">
      <c r="B32" s="15" t="s">
        <v>63</v>
      </c>
      <c r="C32" s="15"/>
      <c r="D32" s="15">
        <v>30000</v>
      </c>
      <c r="E32" s="15"/>
    </row>
    <row r="33" spans="1:5" x14ac:dyDescent="0.2">
      <c r="B33" s="15" t="s">
        <v>87</v>
      </c>
      <c r="C33" s="15"/>
      <c r="D33" s="15">
        <v>25000</v>
      </c>
      <c r="E33" s="15" t="s">
        <v>72</v>
      </c>
    </row>
    <row r="34" spans="1:5" x14ac:dyDescent="0.2">
      <c r="A34" t="s">
        <v>90</v>
      </c>
      <c r="B34" s="15"/>
      <c r="C34" s="15"/>
      <c r="D34" s="15"/>
      <c r="E34" s="15"/>
    </row>
    <row r="35" spans="1:5" x14ac:dyDescent="0.2">
      <c r="B35" s="15" t="s">
        <v>92</v>
      </c>
      <c r="C35" s="15" t="s">
        <v>96</v>
      </c>
      <c r="D35" s="15">
        <v>100000</v>
      </c>
      <c r="E35" s="15" t="s">
        <v>97</v>
      </c>
    </row>
    <row r="36" spans="1:5" x14ac:dyDescent="0.2">
      <c r="B36" s="15" t="s">
        <v>110</v>
      </c>
      <c r="C36" s="15" t="s">
        <v>99</v>
      </c>
      <c r="D36" s="15">
        <v>170000</v>
      </c>
      <c r="E36" s="15" t="s">
        <v>62</v>
      </c>
    </row>
    <row r="37" spans="1:5" x14ac:dyDescent="0.2">
      <c r="B37" s="15" t="s">
        <v>91</v>
      </c>
      <c r="C37" s="15" t="s">
        <v>100</v>
      </c>
      <c r="D37" s="15">
        <v>120000</v>
      </c>
      <c r="E37" s="15" t="s">
        <v>62</v>
      </c>
    </row>
    <row r="38" spans="1:5" x14ac:dyDescent="0.2">
      <c r="B38" s="15" t="s">
        <v>91</v>
      </c>
      <c r="C38" s="15"/>
      <c r="D38" s="15">
        <v>120000</v>
      </c>
      <c r="E38" s="15" t="s">
        <v>62</v>
      </c>
    </row>
    <row r="39" spans="1:5" x14ac:dyDescent="0.2">
      <c r="B39" s="15" t="s">
        <v>106</v>
      </c>
      <c r="C39" s="15" t="s">
        <v>107</v>
      </c>
      <c r="D39" s="15">
        <v>150000</v>
      </c>
      <c r="E39" s="15" t="s">
        <v>62</v>
      </c>
    </row>
    <row r="40" spans="1:5" x14ac:dyDescent="0.2">
      <c r="B40" s="15" t="s">
        <v>98</v>
      </c>
      <c r="C40" s="15" t="s">
        <v>101</v>
      </c>
      <c r="D40" s="15">
        <v>110000</v>
      </c>
      <c r="E40" s="15" t="s">
        <v>104</v>
      </c>
    </row>
    <row r="41" spans="1:5" x14ac:dyDescent="0.2">
      <c r="B41" s="15" t="s">
        <v>103</v>
      </c>
      <c r="C41" s="15" t="s">
        <v>102</v>
      </c>
      <c r="D41" s="15">
        <v>110000</v>
      </c>
      <c r="E41" s="15" t="s">
        <v>104</v>
      </c>
    </row>
    <row r="42" spans="1:5" x14ac:dyDescent="0.2">
      <c r="B42" s="15" t="s">
        <v>73</v>
      </c>
      <c r="C42" s="15" t="s">
        <v>105</v>
      </c>
      <c r="D42" s="15">
        <v>70000</v>
      </c>
      <c r="E42" s="15" t="s">
        <v>104</v>
      </c>
    </row>
    <row r="43" spans="1:5" x14ac:dyDescent="0.2">
      <c r="B43" s="15" t="s">
        <v>108</v>
      </c>
      <c r="C43" s="15"/>
      <c r="D43" s="15">
        <v>65000</v>
      </c>
      <c r="E43" s="15"/>
    </row>
    <row r="48" spans="1:5" x14ac:dyDescent="0.2">
      <c r="D48">
        <f>SUM(D6:D47)</f>
        <v>2610000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2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10E784DA3FC3D7429EBD3939E830B436" ma:contentTypeVersion="6" ma:contentTypeDescription="צור מסמך חדש." ma:contentTypeScope="" ma:versionID="f48ec15a009940fce05583bc841cb938">
  <xsd:schema xmlns:xsd="http://www.w3.org/2001/XMLSchema" xmlns:xs="http://www.w3.org/2001/XMLSchema" xmlns:p="http://schemas.microsoft.com/office/2006/metadata/properties" xmlns:ns3="9c5737bb-b8cf-4b9c-bd87-1a1d005a0626" targetNamespace="http://schemas.microsoft.com/office/2006/metadata/properties" ma:root="true" ma:fieldsID="d811c894771e1de72dce2fcb9dbc08aa" ns3:_="">
    <xsd:import namespace="9c5737bb-b8cf-4b9c-bd87-1a1d005a0626"/>
    <xsd:element name="properties">
      <xsd:complexType>
        <xsd:sequence>
          <xsd:element name="documentManagement">
            <xsd:complexType>
              <xsd:all>
                <xsd:element ref="ns3:DescriptionDoc" minOccurs="0"/>
                <xsd:element ref="ns3:_x05de__x05e1__x0027__x0020__x05e4__x05e0__x05d9__x05d4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5737bb-b8cf-4b9c-bd87-1a1d005a0626" elementFormDefault="qualified">
    <xsd:import namespace="http://schemas.microsoft.com/office/2006/documentManagement/types"/>
    <xsd:import namespace="http://schemas.microsoft.com/office/infopath/2007/PartnerControls"/>
    <xsd:element name="DescriptionDoc" ma:index="3" nillable="true" ma:displayName="תיאור מסמך" ma:internalName="DescriptionDoc">
      <xsd:simpleType>
        <xsd:restriction base="dms:Note">
          <xsd:maxLength value="255"/>
        </xsd:restriction>
      </xsd:simpleType>
    </xsd:element>
    <xsd:element name="_x05de__x05e1__x0027__x0020__x05e4__x05e0__x05d9__x05d4_" ma:index="5" nillable="true" ma:displayName="מס' פניה" ma:decimals="0" ma:internalName="_x05de__x05e1__x0027__x0020__x05e4__x05e0__x05d9__x05d4_">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4" ma:displayName="מחבר"/>
        <xsd:element ref="dcterms:created" minOccurs="0" maxOccurs="1"/>
        <xsd:element ref="dc:identifier" minOccurs="0" maxOccurs="1"/>
        <xsd:element name="contentType" minOccurs="0" maxOccurs="1" type="xsd:string" ma:index="10" ma:displayName="סוג תוכן"/>
        <xsd:element ref="dc:title" minOccurs="0" maxOccurs="1" ma:index="1" ma:displayName="כותרת"/>
        <xsd:element ref="dc:subject" minOccurs="0" maxOccurs="1" ma:index="2" ma:displayName="נושא"/>
        <xsd:element ref="dc:description" minOccurs="0" maxOccurs="1"/>
        <xsd:element name="keywords" minOccurs="0" maxOccurs="1" type="xsd:string" ma:index="6" ma:displayName="מילות מפתח"/>
        <xsd:element ref="dc:language" minOccurs="0" maxOccurs="1"/>
        <xsd:element name="category" minOccurs="0" maxOccurs="1" type="xsd:string" ma:index="7" ma:displayName="קטגוריה"/>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x05de__x05e1__x0027__x0020__x05e4__x05e0__x05d9__x05d4_ xmlns="9c5737bb-b8cf-4b9c-bd87-1a1d005a0626" xsi:nil="true"/>
    <DescriptionDoc xmlns="9c5737bb-b8cf-4b9c-bd87-1a1d005a062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B33382-A881-4212-92E6-A5A2D924B28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5737bb-b8cf-4b9c-bd87-1a1d005a062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5715818-C256-4EFD-991A-A10AB50BBBA7}">
  <ds:schemaRefs>
    <ds:schemaRef ds:uri="http://purl.org/dc/elements/1.1/"/>
    <ds:schemaRef ds:uri="http://schemas.microsoft.com/office/2006/metadata/properties"/>
    <ds:schemaRef ds:uri="http://purl.org/dc/terms/"/>
    <ds:schemaRef ds:uri="9c5737bb-b8cf-4b9c-bd87-1a1d005a0626"/>
    <ds:schemaRef ds:uri="http://purl.org/dc/dcmitype/"/>
    <ds:schemaRef ds:uri="http://schemas.microsoft.com/office/infopath/2007/PartnerControls"/>
    <ds:schemaRef ds:uri="http://schemas.microsoft.com/office/2006/documentManagement/type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8128B040-1942-4A46-B660-0C0B8FDE1FF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גיליון1</vt:lpstr>
      <vt:lpstr>שכר</vt:lpstr>
      <vt:lpstr>גיליון3</vt:lpstr>
    </vt:vector>
  </TitlesOfParts>
  <Company>MOIA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לאה זיידל</dc:creator>
  <cp:lastModifiedBy>מיטל יצחקי</cp:lastModifiedBy>
  <cp:lastPrinted>2018-05-31T11:54:13Z</cp:lastPrinted>
  <dcterms:created xsi:type="dcterms:W3CDTF">2018-05-14T12:44:59Z</dcterms:created>
  <dcterms:modified xsi:type="dcterms:W3CDTF">2018-07-03T12:26:38Z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0x01010010E784DA3FC3D7429EBD3939E830B436</vt:lpwstr>
  </property>
</Properties>
</file>